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Sheet1!$A$4:$J$48</definedName>
    <definedName name="_xlnm._FilterDatabase" localSheetId="1" hidden="1">Sheet2!$B$6:$C$37</definedName>
    <definedName name="Adv._Number">Sheet2!$G$6:$G$37</definedName>
    <definedName name="Adv_Number2">Sheet2!$G$6:$G$37</definedName>
    <definedName name="Adv_Number3">Sheet2!$G$6:$G$15</definedName>
    <definedName name="Op_Codes">Sheet2!$A$6:$A$37</definedName>
    <definedName name="Pay_Type">Sheet2!#REF!</definedName>
    <definedName name="_xlnm.Print_Area" localSheetId="1">Sheet2!$A$2:$L$37</definedName>
    <definedName name="Repair_Category">Sheet2!$J$6:$J$8</definedName>
    <definedName name="Tech_Number">Sheet2!$D$6:$D$11</definedName>
    <definedName name="Tech_Number2">Sheet2!$D$6:$D$30</definedName>
  </definedNames>
  <calcPr calcId="125725"/>
</workbook>
</file>

<file path=xl/calcChain.xml><?xml version="1.0" encoding="utf-8"?>
<calcChain xmlns="http://schemas.openxmlformats.org/spreadsheetml/2006/main">
  <c r="I8" i="2"/>
  <c r="I7"/>
  <c r="I6"/>
  <c r="F17"/>
  <c r="F16"/>
  <c r="F15"/>
  <c r="F14"/>
  <c r="F13"/>
  <c r="F12"/>
  <c r="F11"/>
  <c r="F10"/>
  <c r="F9"/>
  <c r="F8"/>
  <c r="F7"/>
  <c r="F6"/>
  <c r="C37"/>
  <c r="C36"/>
  <c r="C35"/>
  <c r="C34"/>
  <c r="C33"/>
  <c r="C32"/>
  <c r="C31"/>
  <c r="C30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I9"/>
  <c r="I25" s="1"/>
  <c r="L6"/>
  <c r="L7"/>
  <c r="L8"/>
  <c r="C29"/>
  <c r="C38" l="1"/>
  <c r="L25"/>
  <c r="F28"/>
</calcChain>
</file>

<file path=xl/sharedStrings.xml><?xml version="1.0" encoding="utf-8"?>
<sst xmlns="http://schemas.openxmlformats.org/spreadsheetml/2006/main" count="183" uniqueCount="132">
  <si>
    <t>Customer Name</t>
  </si>
  <si>
    <t>R</t>
  </si>
  <si>
    <t>C</t>
  </si>
  <si>
    <t>Number</t>
  </si>
  <si>
    <t>Repeat Repairs by Labor Operation</t>
  </si>
  <si>
    <t>Labor Operation</t>
  </si>
  <si>
    <t>Name</t>
  </si>
  <si>
    <t>Repeat Repairs by Technician</t>
  </si>
  <si>
    <t>Repeat Repairs by Advisor</t>
  </si>
  <si>
    <t>Repeat Repair Analysis Worksheet</t>
  </si>
  <si>
    <t>Original R.O. #</t>
  </si>
  <si>
    <t>B0</t>
  </si>
  <si>
    <t>B2</t>
  </si>
  <si>
    <t>B3</t>
  </si>
  <si>
    <t>B4</t>
  </si>
  <si>
    <t>B7</t>
  </si>
  <si>
    <t>J0</t>
  </si>
  <si>
    <t>Bumpers and Front End</t>
  </si>
  <si>
    <t>Roof Panel</t>
  </si>
  <si>
    <t>Folding Top and Attaching Parts</t>
  </si>
  <si>
    <t>Doors and Rear Compartment</t>
  </si>
  <si>
    <t>Exterior Trim</t>
  </si>
  <si>
    <t>Glass and Attaching Parts</t>
  </si>
  <si>
    <t>Weather Strips</t>
  </si>
  <si>
    <t>Interior Trim</t>
  </si>
  <si>
    <t>Seats and Seat Trim</t>
  </si>
  <si>
    <t>Safety Belt / Airbag Systems</t>
  </si>
  <si>
    <t>HVAC</t>
  </si>
  <si>
    <t>Wheels and Tires</t>
  </si>
  <si>
    <t>Frame</t>
  </si>
  <si>
    <t>Front Suspension</t>
  </si>
  <si>
    <t>Rear Suspension</t>
  </si>
  <si>
    <t>Steering</t>
  </si>
  <si>
    <t>Axle and Differential</t>
  </si>
  <si>
    <t>Brakes</t>
  </si>
  <si>
    <t>Engine Mechanical</t>
  </si>
  <si>
    <t>Engine Cooling</t>
  </si>
  <si>
    <t>Engine Electrical</t>
  </si>
  <si>
    <t>Engine Fuel</t>
  </si>
  <si>
    <t>Engine Emission</t>
  </si>
  <si>
    <t>Clutch &amp; Controls</t>
  </si>
  <si>
    <t>Manual Transmission Controls</t>
  </si>
  <si>
    <t>Manual Transmission</t>
  </si>
  <si>
    <t>Transfer Case</t>
  </si>
  <si>
    <t>Automatic Trans Controls</t>
  </si>
  <si>
    <t>Automatic Transaxle</t>
  </si>
  <si>
    <t>Fuel and Exhaust</t>
  </si>
  <si>
    <t>Electrical</t>
  </si>
  <si>
    <t>Accessories</t>
  </si>
  <si>
    <t>Op Code</t>
  </si>
  <si>
    <t>Tech Number</t>
  </si>
  <si>
    <t>Adv. Number</t>
  </si>
  <si>
    <t>C0</t>
  </si>
  <si>
    <t>C1</t>
  </si>
  <si>
    <t>C2</t>
  </si>
  <si>
    <t>C6</t>
  </si>
  <si>
    <t>C8</t>
  </si>
  <si>
    <t>D0</t>
  </si>
  <si>
    <t>E0</t>
  </si>
  <si>
    <t>E1</t>
  </si>
  <si>
    <t>E2</t>
  </si>
  <si>
    <t>E4</t>
  </si>
  <si>
    <t>E7</t>
  </si>
  <si>
    <t>F0</t>
  </si>
  <si>
    <t>H0</t>
  </si>
  <si>
    <t>J3</t>
  </si>
  <si>
    <t>J4</t>
  </si>
  <si>
    <t>J5</t>
  </si>
  <si>
    <t>J6</t>
  </si>
  <si>
    <t>K0</t>
  </si>
  <si>
    <t>K1</t>
  </si>
  <si>
    <t>K2</t>
  </si>
  <si>
    <t>K4</t>
  </si>
  <si>
    <t>K5</t>
  </si>
  <si>
    <t>K6</t>
  </si>
  <si>
    <t>L0</t>
  </si>
  <si>
    <t>N0</t>
  </si>
  <si>
    <t>R9</t>
  </si>
  <si>
    <t>Total</t>
  </si>
  <si>
    <t>Category</t>
  </si>
  <si>
    <t>Repeat Repairs by Category</t>
  </si>
  <si>
    <t>SOP</t>
  </si>
  <si>
    <t>Repeat</t>
  </si>
  <si>
    <t>Come-back</t>
  </si>
  <si>
    <t>0483</t>
  </si>
  <si>
    <t>Tim Bankston</t>
  </si>
  <si>
    <t>660</t>
  </si>
  <si>
    <t>Jason Foster</t>
  </si>
  <si>
    <t>1115</t>
  </si>
  <si>
    <t>Jim Hunger</t>
  </si>
  <si>
    <t>1856</t>
  </si>
  <si>
    <t>Curtis Peace</t>
  </si>
  <si>
    <t>1939</t>
  </si>
  <si>
    <t>Jim Prendergast</t>
  </si>
  <si>
    <t>1963</t>
  </si>
  <si>
    <t>John Regas</t>
  </si>
  <si>
    <t>2076</t>
  </si>
  <si>
    <t>Will Kestner</t>
  </si>
  <si>
    <t>2650</t>
  </si>
  <si>
    <t>Clint Conroy</t>
  </si>
  <si>
    <t>5899</t>
  </si>
  <si>
    <t>Brian Chapman</t>
  </si>
  <si>
    <t>8090</t>
  </si>
  <si>
    <t>Barry Sheeks</t>
  </si>
  <si>
    <t>69467</t>
  </si>
  <si>
    <t>Keith Nolan</t>
  </si>
  <si>
    <t>88210</t>
  </si>
  <si>
    <t>Brandon Harris</t>
  </si>
  <si>
    <t>2279</t>
  </si>
  <si>
    <t>Steve Serrano</t>
  </si>
  <si>
    <t>Roger Gulliver</t>
  </si>
  <si>
    <t>999</t>
  </si>
  <si>
    <t>Nick Hampson</t>
  </si>
  <si>
    <t>Original Repair Date</t>
  </si>
  <si>
    <t>Vehicle System</t>
  </si>
  <si>
    <t>Paint</t>
  </si>
  <si>
    <t>Fit</t>
  </si>
  <si>
    <t>Mechanical</t>
  </si>
  <si>
    <t>Function</t>
  </si>
  <si>
    <t>Noise</t>
  </si>
  <si>
    <t>Drivability</t>
  </si>
  <si>
    <t>Dirty</t>
  </si>
  <si>
    <t>Other</t>
  </si>
  <si>
    <t>Cause of Repeat</t>
  </si>
  <si>
    <t>Cost of Repeat</t>
  </si>
  <si>
    <t xml:space="preserve">Corrective Action to Prevent in Future </t>
  </si>
  <si>
    <t>Comeback Repair Log</t>
  </si>
  <si>
    <t xml:space="preserve"> Original R.O. Repairs</t>
  </si>
  <si>
    <t>Select</t>
  </si>
  <si>
    <t>Technician</t>
  </si>
  <si>
    <t>Comeback Date</t>
  </si>
  <si>
    <t>Comeback Problem Description</t>
  </si>
</sst>
</file>

<file path=xl/styles.xml><?xml version="1.0" encoding="utf-8"?>
<styleSheet xmlns="http://schemas.openxmlformats.org/spreadsheetml/2006/main">
  <numFmts count="1">
    <numFmt numFmtId="164" formatCode="m/d/yy"/>
  </numFmts>
  <fonts count="6"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7" xfId="0" applyBorder="1"/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3" xfId="0" applyBorder="1" applyAlignment="1">
      <alignment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164" fontId="0" fillId="0" borderId="18" xfId="0" applyNumberFormat="1" applyFill="1" applyBorder="1" applyAlignment="1">
      <alignment horizontal="center" wrapText="1"/>
    </xf>
    <xf numFmtId="164" fontId="0" fillId="0" borderId="20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14" xfId="0" applyFill="1" applyBorder="1" applyAlignment="1">
      <alignment wrapText="1"/>
    </xf>
    <xf numFmtId="164" fontId="0" fillId="0" borderId="16" xfId="0" applyNumberFormat="1" applyFill="1" applyBorder="1" applyAlignment="1">
      <alignment horizontal="center" wrapText="1"/>
    </xf>
    <xf numFmtId="164" fontId="0" fillId="0" borderId="24" xfId="0" applyNumberForma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9" xfId="0" applyFill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2266211765232"/>
          <c:y val="8.8737201365187743E-2"/>
          <c:w val="0.85496289430623551"/>
          <c:h val="0.4163822525597273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Sheet2!$B$6:$B$37</c:f>
              <c:strCache>
                <c:ptCount val="32"/>
                <c:pt idx="0">
                  <c:v>Bumpers and Front End</c:v>
                </c:pt>
                <c:pt idx="1">
                  <c:v>Roof Panel</c:v>
                </c:pt>
                <c:pt idx="2">
                  <c:v>Folding Top and Attaching Parts</c:v>
                </c:pt>
                <c:pt idx="3">
                  <c:v>Doors and Rear Compartment</c:v>
                </c:pt>
                <c:pt idx="4">
                  <c:v>Exterior Trim</c:v>
                </c:pt>
                <c:pt idx="5">
                  <c:v>Glass and Attaching Parts</c:v>
                </c:pt>
                <c:pt idx="6">
                  <c:v>Weather Strips</c:v>
                </c:pt>
                <c:pt idx="7">
                  <c:v>Interior Trim</c:v>
                </c:pt>
                <c:pt idx="8">
                  <c:v>Seats and Seat Trim</c:v>
                </c:pt>
                <c:pt idx="9">
                  <c:v>Safety Belt / Airbag Systems</c:v>
                </c:pt>
                <c:pt idx="10">
                  <c:v>HVAC</c:v>
                </c:pt>
                <c:pt idx="11">
                  <c:v>Wheels and Tires</c:v>
                </c:pt>
                <c:pt idx="12">
                  <c:v>Frame</c:v>
                </c:pt>
                <c:pt idx="13">
                  <c:v>Front Suspension</c:v>
                </c:pt>
                <c:pt idx="14">
                  <c:v>Rear Suspension</c:v>
                </c:pt>
                <c:pt idx="15">
                  <c:v>Steering</c:v>
                </c:pt>
                <c:pt idx="16">
                  <c:v>Axle and Differential</c:v>
                </c:pt>
                <c:pt idx="17">
                  <c:v>Brakes</c:v>
                </c:pt>
                <c:pt idx="18">
                  <c:v>Engine Mechanical</c:v>
                </c:pt>
                <c:pt idx="19">
                  <c:v>Engine Cooling</c:v>
                </c:pt>
                <c:pt idx="20">
                  <c:v>Engine Electrical</c:v>
                </c:pt>
                <c:pt idx="21">
                  <c:v>Engine Fuel</c:v>
                </c:pt>
                <c:pt idx="22">
                  <c:v>Engine Emission</c:v>
                </c:pt>
                <c:pt idx="23">
                  <c:v>Clutch &amp; Controls</c:v>
                </c:pt>
                <c:pt idx="24">
                  <c:v>Manual Transmission Controls</c:v>
                </c:pt>
                <c:pt idx="25">
                  <c:v>Manual Transmission</c:v>
                </c:pt>
                <c:pt idx="26">
                  <c:v>Transfer Case</c:v>
                </c:pt>
                <c:pt idx="27">
                  <c:v>Automatic Trans Controls</c:v>
                </c:pt>
                <c:pt idx="28">
                  <c:v>Automatic Transaxle</c:v>
                </c:pt>
                <c:pt idx="29">
                  <c:v>Fuel and Exhaust</c:v>
                </c:pt>
                <c:pt idx="30">
                  <c:v>Electrical</c:v>
                </c:pt>
                <c:pt idx="31">
                  <c:v>Accessories</c:v>
                </c:pt>
              </c:strCache>
            </c:strRef>
          </c:cat>
          <c:val>
            <c:numRef>
              <c:f>Sheet2!$C$6:$C$37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/>
        <c:axId val="137175040"/>
        <c:axId val="137176576"/>
      </c:barChart>
      <c:catAx>
        <c:axId val="137175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176576"/>
        <c:crosses val="autoZero"/>
        <c:auto val="1"/>
        <c:lblAlgn val="ctr"/>
        <c:lblOffset val="100"/>
        <c:tickLblSkip val="1"/>
        <c:tickMarkSkip val="1"/>
      </c:catAx>
      <c:valAx>
        <c:axId val="137176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175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23" r="0.23" t="1" header="0.5" footer="0.5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104775</xdr:rowOff>
    </xdr:from>
    <xdr:to>
      <xdr:col>12</xdr:col>
      <xdr:colOff>190500</xdr:colOff>
      <xdr:row>21</xdr:row>
      <xdr:rowOff>142875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Normal="100" workbookViewId="0">
      <selection activeCell="D12" sqref="D12"/>
    </sheetView>
  </sheetViews>
  <sheetFormatPr defaultRowHeight="12.75"/>
  <cols>
    <col min="1" max="2" width="12" style="57" customWidth="1"/>
    <col min="3" max="4" width="10.42578125" style="58" customWidth="1"/>
    <col min="5" max="5" width="20.85546875" style="58" customWidth="1"/>
    <col min="6" max="6" width="6.42578125" style="58" hidden="1" customWidth="1"/>
    <col min="7" max="7" width="10.42578125" style="58" customWidth="1"/>
    <col min="8" max="8" width="37.7109375" style="1" customWidth="1"/>
    <col min="9" max="9" width="43.140625" style="38" customWidth="1"/>
    <col min="10" max="12" width="36.5703125" style="1" customWidth="1"/>
    <col min="14" max="14" width="9.140625" style="2"/>
    <col min="15" max="15" width="18.28515625" customWidth="1"/>
  </cols>
  <sheetData>
    <row r="1" spans="1:16" ht="13.5" customHeight="1">
      <c r="A1" s="53"/>
      <c r="B1" s="53"/>
      <c r="C1" s="54"/>
      <c r="D1" s="54"/>
      <c r="E1" s="54"/>
      <c r="F1" s="54"/>
      <c r="G1" s="54"/>
      <c r="H1" s="43"/>
      <c r="I1" s="42"/>
      <c r="J1" s="43"/>
      <c r="K1" s="43"/>
      <c r="L1" s="43"/>
    </row>
    <row r="2" spans="1:16" ht="27.75">
      <c r="A2" s="55" t="s">
        <v>126</v>
      </c>
      <c r="B2" s="55"/>
      <c r="C2" s="55"/>
      <c r="D2" s="55"/>
      <c r="E2" s="55"/>
      <c r="F2" s="55"/>
      <c r="G2" s="55"/>
      <c r="H2" s="55"/>
      <c r="I2" s="55"/>
      <c r="J2" s="55"/>
    </row>
    <row r="3" spans="1:16">
      <c r="A3" s="56"/>
      <c r="B3" s="53"/>
      <c r="C3" s="54"/>
      <c r="D3" s="54"/>
      <c r="E3" s="54"/>
      <c r="F3" s="54"/>
      <c r="G3" s="54"/>
      <c r="H3" s="39"/>
      <c r="I3" s="42"/>
      <c r="J3" s="43"/>
      <c r="K3" s="43"/>
      <c r="L3" s="43"/>
    </row>
    <row r="4" spans="1:16" ht="26.25">
      <c r="A4" s="40" t="s">
        <v>130</v>
      </c>
      <c r="B4" s="52" t="s">
        <v>113</v>
      </c>
      <c r="C4" s="29" t="s">
        <v>10</v>
      </c>
      <c r="D4" s="30" t="s">
        <v>0</v>
      </c>
      <c r="E4" s="30" t="s">
        <v>129</v>
      </c>
      <c r="F4" s="29"/>
      <c r="G4" s="29" t="s">
        <v>114</v>
      </c>
      <c r="H4" s="41" t="s">
        <v>131</v>
      </c>
      <c r="I4" s="30" t="s">
        <v>127</v>
      </c>
      <c r="J4" s="30" t="s">
        <v>123</v>
      </c>
      <c r="K4" s="30" t="s">
        <v>124</v>
      </c>
      <c r="L4" s="30" t="s">
        <v>125</v>
      </c>
      <c r="N4" s="7"/>
      <c r="O4" s="5"/>
      <c r="P4" s="5"/>
    </row>
    <row r="5" spans="1:16" ht="15" customHeight="1">
      <c r="A5" s="59"/>
      <c r="B5" s="60"/>
      <c r="C5" s="61"/>
      <c r="D5" s="62"/>
      <c r="E5" s="68"/>
      <c r="F5" s="72" t="s">
        <v>128</v>
      </c>
      <c r="G5" s="61" t="s">
        <v>128</v>
      </c>
      <c r="H5" s="63"/>
      <c r="I5" s="62"/>
      <c r="J5" s="64"/>
      <c r="K5" s="64"/>
      <c r="L5" s="64"/>
      <c r="O5" s="6"/>
      <c r="P5" s="2"/>
    </row>
    <row r="6" spans="1:16" ht="15" customHeight="1">
      <c r="A6" s="65"/>
      <c r="B6" s="66"/>
      <c r="C6" s="67"/>
      <c r="D6" s="68"/>
      <c r="E6" s="68"/>
      <c r="F6" s="73" t="s">
        <v>115</v>
      </c>
      <c r="G6" s="61" t="s">
        <v>128</v>
      </c>
      <c r="H6" s="70"/>
      <c r="I6" s="68"/>
      <c r="J6" s="71"/>
      <c r="K6" s="71"/>
      <c r="L6" s="71"/>
      <c r="O6" s="6"/>
      <c r="P6" s="6"/>
    </row>
    <row r="7" spans="1:16" ht="15" customHeight="1">
      <c r="A7" s="65"/>
      <c r="B7" s="66"/>
      <c r="C7" s="67"/>
      <c r="D7" s="68"/>
      <c r="E7" s="68"/>
      <c r="F7" s="69" t="s">
        <v>116</v>
      </c>
      <c r="G7" s="61" t="s">
        <v>128</v>
      </c>
      <c r="H7" s="70"/>
      <c r="I7" s="68"/>
      <c r="J7" s="71"/>
      <c r="K7" s="71"/>
      <c r="L7" s="71"/>
      <c r="O7" s="6"/>
    </row>
    <row r="8" spans="1:16" ht="15" customHeight="1">
      <c r="A8" s="65"/>
      <c r="B8" s="66"/>
      <c r="C8" s="67"/>
      <c r="D8" s="68"/>
      <c r="E8" s="68"/>
      <c r="F8" s="69" t="s">
        <v>117</v>
      </c>
      <c r="G8" s="61" t="s">
        <v>128</v>
      </c>
      <c r="H8" s="70"/>
      <c r="I8" s="68"/>
      <c r="J8" s="71"/>
      <c r="K8" s="71"/>
      <c r="L8" s="71"/>
      <c r="O8" s="6"/>
    </row>
    <row r="9" spans="1:16" ht="15" customHeight="1">
      <c r="A9" s="65"/>
      <c r="B9" s="66"/>
      <c r="C9" s="67"/>
      <c r="D9" s="68"/>
      <c r="E9" s="68"/>
      <c r="F9" s="69" t="s">
        <v>47</v>
      </c>
      <c r="G9" s="61" t="s">
        <v>128</v>
      </c>
      <c r="H9" s="70"/>
      <c r="I9" s="68"/>
      <c r="J9" s="71"/>
      <c r="K9" s="71"/>
      <c r="L9" s="71"/>
      <c r="O9" s="6"/>
    </row>
    <row r="10" spans="1:16" ht="15" customHeight="1">
      <c r="A10" s="65"/>
      <c r="B10" s="66"/>
      <c r="C10" s="67"/>
      <c r="D10" s="68"/>
      <c r="E10" s="68"/>
      <c r="F10" s="69" t="s">
        <v>118</v>
      </c>
      <c r="G10" s="61" t="s">
        <v>128</v>
      </c>
      <c r="H10" s="70"/>
      <c r="I10" s="68"/>
      <c r="J10" s="71"/>
      <c r="K10" s="71"/>
      <c r="L10" s="71"/>
      <c r="O10" s="6"/>
    </row>
    <row r="11" spans="1:16" ht="15" customHeight="1">
      <c r="A11" s="65"/>
      <c r="B11" s="66"/>
      <c r="C11" s="67"/>
      <c r="D11" s="68"/>
      <c r="E11" s="68"/>
      <c r="F11" s="69" t="s">
        <v>119</v>
      </c>
      <c r="G11" s="61" t="s">
        <v>128</v>
      </c>
      <c r="H11" s="70"/>
      <c r="I11" s="68"/>
      <c r="J11" s="71"/>
      <c r="K11" s="71"/>
      <c r="L11" s="71"/>
      <c r="O11" s="6"/>
    </row>
    <row r="12" spans="1:16" ht="15" customHeight="1">
      <c r="A12" s="65"/>
      <c r="B12" s="66"/>
      <c r="C12" s="67"/>
      <c r="D12" s="68"/>
      <c r="E12" s="68"/>
      <c r="F12" s="69" t="s">
        <v>120</v>
      </c>
      <c r="G12" s="61" t="s">
        <v>128</v>
      </c>
      <c r="H12" s="70"/>
      <c r="I12" s="68"/>
      <c r="J12" s="71"/>
      <c r="K12" s="71"/>
      <c r="L12" s="71"/>
      <c r="O12" s="6"/>
    </row>
    <row r="13" spans="1:16" ht="15" customHeight="1">
      <c r="A13" s="65"/>
      <c r="B13" s="66"/>
      <c r="C13" s="67"/>
      <c r="D13" s="68"/>
      <c r="E13" s="68"/>
      <c r="F13" s="69" t="s">
        <v>121</v>
      </c>
      <c r="G13" s="61" t="s">
        <v>128</v>
      </c>
      <c r="H13" s="70"/>
      <c r="I13" s="68"/>
      <c r="J13" s="71"/>
      <c r="K13" s="71"/>
      <c r="L13" s="71"/>
      <c r="O13" s="6"/>
    </row>
    <row r="14" spans="1:16" ht="15" customHeight="1">
      <c r="A14" s="65"/>
      <c r="B14" s="66"/>
      <c r="C14" s="67"/>
      <c r="D14" s="68"/>
      <c r="E14" s="68"/>
      <c r="F14" s="69" t="s">
        <v>122</v>
      </c>
      <c r="G14" s="61" t="s">
        <v>128</v>
      </c>
      <c r="H14" s="70"/>
      <c r="I14" s="68"/>
      <c r="J14" s="71"/>
      <c r="K14" s="71"/>
      <c r="L14" s="71"/>
      <c r="O14" s="6"/>
    </row>
    <row r="15" spans="1:16" ht="15" customHeight="1">
      <c r="A15" s="65"/>
      <c r="B15" s="66"/>
      <c r="C15" s="67"/>
      <c r="D15" s="68"/>
      <c r="E15" s="68"/>
      <c r="F15" s="67"/>
      <c r="G15" s="61" t="s">
        <v>128</v>
      </c>
      <c r="H15" s="70"/>
      <c r="I15" s="68"/>
      <c r="J15" s="71"/>
      <c r="K15" s="71"/>
      <c r="L15" s="71"/>
    </row>
    <row r="16" spans="1:16" ht="15" customHeight="1">
      <c r="A16" s="65"/>
      <c r="B16" s="66"/>
      <c r="C16" s="67"/>
      <c r="D16" s="68"/>
      <c r="E16" s="68"/>
      <c r="F16" s="67"/>
      <c r="G16" s="61" t="s">
        <v>128</v>
      </c>
      <c r="H16" s="70"/>
      <c r="I16" s="68"/>
      <c r="J16" s="71"/>
      <c r="K16" s="71"/>
      <c r="L16" s="71"/>
    </row>
    <row r="17" spans="1:12" ht="15" customHeight="1">
      <c r="A17" s="65"/>
      <c r="B17" s="66"/>
      <c r="C17" s="67"/>
      <c r="D17" s="68"/>
      <c r="E17" s="68"/>
      <c r="F17" s="67"/>
      <c r="G17" s="61" t="s">
        <v>128</v>
      </c>
      <c r="H17" s="70"/>
      <c r="I17" s="68"/>
      <c r="J17" s="71"/>
      <c r="K17" s="71"/>
      <c r="L17" s="71"/>
    </row>
    <row r="18" spans="1:12" ht="15" customHeight="1">
      <c r="A18" s="65"/>
      <c r="B18" s="66"/>
      <c r="C18" s="67"/>
      <c r="D18" s="68"/>
      <c r="E18" s="68"/>
      <c r="F18" s="67"/>
      <c r="G18" s="61" t="s">
        <v>128</v>
      </c>
      <c r="H18" s="70"/>
      <c r="I18" s="68"/>
      <c r="J18" s="71"/>
      <c r="K18" s="71"/>
      <c r="L18" s="71"/>
    </row>
    <row r="19" spans="1:12" ht="15" customHeight="1">
      <c r="A19" s="65"/>
      <c r="B19" s="66"/>
      <c r="C19" s="67"/>
      <c r="D19" s="68"/>
      <c r="E19" s="68"/>
      <c r="F19" s="67"/>
      <c r="G19" s="61" t="s">
        <v>128</v>
      </c>
      <c r="H19" s="70"/>
      <c r="I19" s="68"/>
      <c r="J19" s="71"/>
      <c r="K19" s="71"/>
      <c r="L19" s="71"/>
    </row>
    <row r="20" spans="1:12" ht="15" customHeight="1">
      <c r="A20" s="65"/>
      <c r="B20" s="66"/>
      <c r="C20" s="67"/>
      <c r="D20" s="68"/>
      <c r="E20" s="68"/>
      <c r="F20" s="67"/>
      <c r="G20" s="61" t="s">
        <v>128</v>
      </c>
      <c r="H20" s="70"/>
      <c r="I20" s="68"/>
      <c r="J20" s="71"/>
      <c r="K20" s="71"/>
      <c r="L20" s="71"/>
    </row>
    <row r="21" spans="1:12" ht="15" customHeight="1">
      <c r="A21" s="65"/>
      <c r="B21" s="66"/>
      <c r="C21" s="67"/>
      <c r="D21" s="68"/>
      <c r="E21" s="68"/>
      <c r="F21" s="67"/>
      <c r="G21" s="61" t="s">
        <v>128</v>
      </c>
      <c r="H21" s="70"/>
      <c r="I21" s="68"/>
      <c r="J21" s="71"/>
      <c r="K21" s="71"/>
      <c r="L21" s="71"/>
    </row>
    <row r="22" spans="1:12" ht="15" customHeight="1">
      <c r="A22" s="65"/>
      <c r="B22" s="66"/>
      <c r="C22" s="67"/>
      <c r="D22" s="68"/>
      <c r="E22" s="68"/>
      <c r="F22" s="67"/>
      <c r="G22" s="61" t="s">
        <v>128</v>
      </c>
      <c r="H22" s="70"/>
      <c r="I22" s="68"/>
      <c r="J22" s="71"/>
      <c r="K22" s="71"/>
      <c r="L22" s="71"/>
    </row>
    <row r="23" spans="1:12" ht="15" customHeight="1">
      <c r="A23" s="65"/>
      <c r="B23" s="66"/>
      <c r="C23" s="67"/>
      <c r="D23" s="68"/>
      <c r="E23" s="68"/>
      <c r="F23" s="67"/>
      <c r="G23" s="61" t="s">
        <v>128</v>
      </c>
      <c r="H23" s="70"/>
      <c r="I23" s="68"/>
      <c r="J23" s="71"/>
      <c r="K23" s="71"/>
      <c r="L23" s="71"/>
    </row>
    <row r="24" spans="1:12" ht="15" customHeight="1">
      <c r="A24" s="65"/>
      <c r="B24" s="66"/>
      <c r="C24" s="67"/>
      <c r="D24" s="68"/>
      <c r="E24" s="68"/>
      <c r="F24" s="67"/>
      <c r="G24" s="61" t="s">
        <v>128</v>
      </c>
      <c r="H24" s="70"/>
      <c r="I24" s="68"/>
      <c r="J24" s="71"/>
      <c r="K24" s="71"/>
      <c r="L24" s="71"/>
    </row>
    <row r="25" spans="1:12" ht="15" customHeight="1">
      <c r="A25" s="65"/>
      <c r="B25" s="66"/>
      <c r="C25" s="67"/>
      <c r="D25" s="68"/>
      <c r="E25" s="68"/>
      <c r="F25" s="67"/>
      <c r="G25" s="61" t="s">
        <v>128</v>
      </c>
      <c r="H25" s="70"/>
      <c r="I25" s="68"/>
      <c r="J25" s="71"/>
      <c r="K25" s="71"/>
      <c r="L25" s="71"/>
    </row>
    <row r="26" spans="1:12" ht="15" customHeight="1">
      <c r="A26" s="65"/>
      <c r="B26" s="66"/>
      <c r="C26" s="67"/>
      <c r="D26" s="68"/>
      <c r="E26" s="68"/>
      <c r="F26" s="67"/>
      <c r="G26" s="61" t="s">
        <v>128</v>
      </c>
      <c r="H26" s="70"/>
      <c r="I26" s="68"/>
      <c r="J26" s="71"/>
      <c r="K26" s="71"/>
      <c r="L26" s="71"/>
    </row>
    <row r="27" spans="1:12" ht="15" customHeight="1">
      <c r="A27" s="65"/>
      <c r="B27" s="66"/>
      <c r="C27" s="67"/>
      <c r="D27" s="68"/>
      <c r="E27" s="68"/>
      <c r="F27" s="67"/>
      <c r="G27" s="61" t="s">
        <v>128</v>
      </c>
      <c r="H27" s="70"/>
      <c r="I27" s="68"/>
      <c r="J27" s="71"/>
      <c r="K27" s="71"/>
      <c r="L27" s="71"/>
    </row>
    <row r="28" spans="1:12" ht="15" customHeight="1">
      <c r="A28" s="65"/>
      <c r="B28" s="66"/>
      <c r="C28" s="67"/>
      <c r="D28" s="68"/>
      <c r="E28" s="68"/>
      <c r="F28" s="67"/>
      <c r="G28" s="61" t="s">
        <v>128</v>
      </c>
      <c r="H28" s="70"/>
      <c r="I28" s="68"/>
      <c r="J28" s="71"/>
      <c r="K28" s="71"/>
      <c r="L28" s="71"/>
    </row>
    <row r="29" spans="1:12" ht="15" customHeight="1">
      <c r="A29" s="65"/>
      <c r="B29" s="66"/>
      <c r="C29" s="67"/>
      <c r="D29" s="68"/>
      <c r="E29" s="68"/>
      <c r="F29" s="67"/>
      <c r="G29" s="61" t="s">
        <v>128</v>
      </c>
      <c r="H29" s="70"/>
      <c r="I29" s="68"/>
      <c r="J29" s="71"/>
      <c r="K29" s="71"/>
      <c r="L29" s="71"/>
    </row>
    <row r="30" spans="1:12" ht="15" customHeight="1">
      <c r="A30" s="65"/>
      <c r="B30" s="66"/>
      <c r="C30" s="67"/>
      <c r="D30" s="68"/>
      <c r="E30" s="68"/>
      <c r="F30" s="67"/>
      <c r="G30" s="61" t="s">
        <v>128</v>
      </c>
      <c r="H30" s="70"/>
      <c r="I30" s="68"/>
      <c r="J30" s="71"/>
      <c r="K30" s="71"/>
      <c r="L30" s="71"/>
    </row>
    <row r="31" spans="1:12" ht="15" customHeight="1">
      <c r="A31" s="65"/>
      <c r="B31" s="66"/>
      <c r="C31" s="67"/>
      <c r="D31" s="68"/>
      <c r="E31" s="68"/>
      <c r="F31" s="67"/>
      <c r="G31" s="61" t="s">
        <v>128</v>
      </c>
      <c r="H31" s="70"/>
      <c r="I31" s="68"/>
      <c r="J31" s="71"/>
      <c r="K31" s="71"/>
      <c r="L31" s="71"/>
    </row>
    <row r="32" spans="1:12" ht="15" customHeight="1">
      <c r="A32" s="65"/>
      <c r="B32" s="66"/>
      <c r="C32" s="67"/>
      <c r="D32" s="68"/>
      <c r="E32" s="68"/>
      <c r="F32" s="67"/>
      <c r="G32" s="61" t="s">
        <v>128</v>
      </c>
      <c r="H32" s="70"/>
      <c r="I32" s="68"/>
      <c r="J32" s="71"/>
      <c r="K32" s="71"/>
      <c r="L32" s="71"/>
    </row>
    <row r="33" spans="1:12" ht="15" customHeight="1">
      <c r="A33" s="65"/>
      <c r="B33" s="66"/>
      <c r="C33" s="67"/>
      <c r="D33" s="68"/>
      <c r="E33" s="68"/>
      <c r="F33" s="67"/>
      <c r="G33" s="61" t="s">
        <v>128</v>
      </c>
      <c r="H33" s="70"/>
      <c r="I33" s="68"/>
      <c r="J33" s="71"/>
      <c r="K33" s="71"/>
      <c r="L33" s="71"/>
    </row>
    <row r="34" spans="1:12" ht="15" customHeight="1">
      <c r="A34" s="65"/>
      <c r="B34" s="66"/>
      <c r="C34" s="67"/>
      <c r="D34" s="68"/>
      <c r="E34" s="68"/>
      <c r="F34" s="67"/>
      <c r="G34" s="61" t="s">
        <v>128</v>
      </c>
      <c r="H34" s="70"/>
      <c r="I34" s="68"/>
      <c r="J34" s="71"/>
      <c r="K34" s="71"/>
      <c r="L34" s="71"/>
    </row>
    <row r="35" spans="1:12" ht="15" customHeight="1">
      <c r="A35" s="65"/>
      <c r="B35" s="66"/>
      <c r="C35" s="67"/>
      <c r="D35" s="68"/>
      <c r="E35" s="68"/>
      <c r="F35" s="67"/>
      <c r="G35" s="61" t="s">
        <v>128</v>
      </c>
      <c r="H35" s="70"/>
      <c r="I35" s="68"/>
      <c r="J35" s="71"/>
      <c r="K35" s="71"/>
      <c r="L35" s="71"/>
    </row>
    <row r="36" spans="1:12" ht="15" customHeight="1">
      <c r="A36" s="65"/>
      <c r="B36" s="66"/>
      <c r="C36" s="67"/>
      <c r="D36" s="68"/>
      <c r="E36" s="68"/>
      <c r="F36" s="67"/>
      <c r="G36" s="61" t="s">
        <v>128</v>
      </c>
      <c r="H36" s="70"/>
      <c r="I36" s="68"/>
      <c r="J36" s="71"/>
      <c r="K36" s="71"/>
      <c r="L36" s="71"/>
    </row>
    <row r="37" spans="1:12" ht="15" customHeight="1">
      <c r="A37" s="65"/>
      <c r="B37" s="66"/>
      <c r="C37" s="67"/>
      <c r="D37" s="68"/>
      <c r="E37" s="68"/>
      <c r="F37" s="67"/>
      <c r="G37" s="61" t="s">
        <v>128</v>
      </c>
      <c r="H37" s="70"/>
      <c r="I37" s="68"/>
      <c r="J37" s="71"/>
      <c r="K37" s="71"/>
      <c r="L37" s="71"/>
    </row>
    <row r="38" spans="1:12" ht="15" customHeight="1">
      <c r="A38" s="65"/>
      <c r="B38" s="66"/>
      <c r="C38" s="67"/>
      <c r="D38" s="68"/>
      <c r="E38" s="68"/>
      <c r="F38" s="67"/>
      <c r="G38" s="61" t="s">
        <v>128</v>
      </c>
      <c r="H38" s="70"/>
      <c r="I38" s="68"/>
      <c r="J38" s="71"/>
      <c r="K38" s="71"/>
      <c r="L38" s="71"/>
    </row>
    <row r="39" spans="1:12" ht="15" customHeight="1">
      <c r="A39" s="65"/>
      <c r="B39" s="66"/>
      <c r="C39" s="67"/>
      <c r="D39" s="68"/>
      <c r="E39" s="68"/>
      <c r="F39" s="67"/>
      <c r="G39" s="61" t="s">
        <v>128</v>
      </c>
      <c r="H39" s="70"/>
      <c r="I39" s="68"/>
      <c r="J39" s="71"/>
      <c r="K39" s="71"/>
      <c r="L39" s="71"/>
    </row>
    <row r="40" spans="1:12" ht="15" customHeight="1">
      <c r="A40" s="65"/>
      <c r="B40" s="66"/>
      <c r="C40" s="67"/>
      <c r="D40" s="68"/>
      <c r="E40" s="68"/>
      <c r="F40" s="67"/>
      <c r="G40" s="61" t="s">
        <v>128</v>
      </c>
      <c r="H40" s="70"/>
      <c r="I40" s="68"/>
      <c r="J40" s="71"/>
      <c r="K40" s="71"/>
      <c r="L40" s="71"/>
    </row>
    <row r="41" spans="1:12" ht="15" customHeight="1">
      <c r="A41" s="65"/>
      <c r="B41" s="66"/>
      <c r="C41" s="67"/>
      <c r="D41" s="68"/>
      <c r="E41" s="68"/>
      <c r="F41" s="67"/>
      <c r="G41" s="61" t="s">
        <v>128</v>
      </c>
      <c r="H41" s="70"/>
      <c r="I41" s="68"/>
      <c r="J41" s="71"/>
      <c r="K41" s="71"/>
      <c r="L41" s="71"/>
    </row>
    <row r="42" spans="1:12" ht="15" customHeight="1">
      <c r="A42" s="65"/>
      <c r="B42" s="66"/>
      <c r="C42" s="67"/>
      <c r="D42" s="68"/>
      <c r="E42" s="68"/>
      <c r="F42" s="67"/>
      <c r="G42" s="61" t="s">
        <v>128</v>
      </c>
      <c r="H42" s="70"/>
      <c r="I42" s="68"/>
      <c r="J42" s="71"/>
      <c r="K42" s="71"/>
      <c r="L42" s="71"/>
    </row>
    <row r="43" spans="1:12" ht="15" customHeight="1">
      <c r="A43" s="65"/>
      <c r="B43" s="66"/>
      <c r="C43" s="67"/>
      <c r="D43" s="68"/>
      <c r="E43" s="68"/>
      <c r="F43" s="67"/>
      <c r="G43" s="61" t="s">
        <v>128</v>
      </c>
      <c r="H43" s="70"/>
      <c r="I43" s="68"/>
      <c r="J43" s="71"/>
      <c r="K43" s="71"/>
      <c r="L43" s="71"/>
    </row>
    <row r="44" spans="1:12" ht="15" customHeight="1">
      <c r="A44" s="65"/>
      <c r="B44" s="66"/>
      <c r="C44" s="67"/>
      <c r="D44" s="68"/>
      <c r="E44" s="68"/>
      <c r="F44" s="67"/>
      <c r="G44" s="61" t="s">
        <v>128</v>
      </c>
      <c r="H44" s="70"/>
      <c r="I44" s="68"/>
      <c r="J44" s="71"/>
      <c r="K44" s="71"/>
      <c r="L44" s="71"/>
    </row>
    <row r="45" spans="1:12" ht="15" customHeight="1">
      <c r="A45" s="65"/>
      <c r="B45" s="66"/>
      <c r="C45" s="67"/>
      <c r="D45" s="68"/>
      <c r="E45" s="68"/>
      <c r="F45" s="67"/>
      <c r="G45" s="61" t="s">
        <v>128</v>
      </c>
      <c r="H45" s="70"/>
      <c r="I45" s="68"/>
      <c r="J45" s="71"/>
      <c r="K45" s="71"/>
      <c r="L45" s="71"/>
    </row>
    <row r="46" spans="1:12" ht="15" customHeight="1">
      <c r="A46" s="65"/>
      <c r="B46" s="66"/>
      <c r="C46" s="67"/>
      <c r="D46" s="68"/>
      <c r="E46" s="68"/>
      <c r="F46" s="67"/>
      <c r="G46" s="61" t="s">
        <v>128</v>
      </c>
      <c r="H46" s="70"/>
      <c r="I46" s="68"/>
      <c r="J46" s="71"/>
      <c r="K46" s="71"/>
      <c r="L46" s="71"/>
    </row>
    <row r="47" spans="1:12" ht="15" customHeight="1">
      <c r="A47" s="65"/>
      <c r="B47" s="66"/>
      <c r="C47" s="67"/>
      <c r="D47" s="68"/>
      <c r="E47" s="68"/>
      <c r="F47" s="67"/>
      <c r="G47" s="61" t="s">
        <v>128</v>
      </c>
      <c r="H47" s="70"/>
      <c r="I47" s="68"/>
      <c r="J47" s="71"/>
      <c r="K47" s="71"/>
      <c r="L47" s="71"/>
    </row>
    <row r="48" spans="1:12" ht="15" customHeight="1">
      <c r="A48" s="65"/>
      <c r="B48" s="66"/>
      <c r="C48" s="67"/>
      <c r="D48" s="68"/>
      <c r="E48" s="68"/>
      <c r="F48" s="67"/>
      <c r="G48" s="61" t="s">
        <v>128</v>
      </c>
      <c r="H48" s="70"/>
      <c r="I48" s="68"/>
      <c r="J48" s="71"/>
      <c r="K48" s="71"/>
      <c r="L48" s="71"/>
    </row>
    <row r="49" spans="4:5">
      <c r="D49" s="38"/>
      <c r="E49" s="38"/>
    </row>
    <row r="50" spans="4:5">
      <c r="D50" s="38"/>
      <c r="E50" s="38"/>
    </row>
    <row r="51" spans="4:5">
      <c r="D51" s="38"/>
      <c r="E51" s="38"/>
    </row>
    <row r="52" spans="4:5">
      <c r="D52" s="38"/>
      <c r="E52" s="38"/>
    </row>
    <row r="53" spans="4:5">
      <c r="D53" s="38"/>
      <c r="E53" s="38"/>
    </row>
    <row r="54" spans="4:5">
      <c r="D54" s="38"/>
      <c r="E54" s="38"/>
    </row>
    <row r="55" spans="4:5">
      <c r="D55" s="38"/>
      <c r="E55" s="38"/>
    </row>
    <row r="56" spans="4:5">
      <c r="D56" s="38"/>
      <c r="E56" s="38"/>
    </row>
    <row r="57" spans="4:5">
      <c r="D57" s="38"/>
      <c r="E57" s="38"/>
    </row>
    <row r="58" spans="4:5">
      <c r="D58" s="38"/>
      <c r="E58" s="38"/>
    </row>
    <row r="59" spans="4:5">
      <c r="D59" s="38"/>
      <c r="E59" s="38"/>
    </row>
    <row r="60" spans="4:5">
      <c r="D60" s="38"/>
      <c r="E60" s="38"/>
    </row>
    <row r="61" spans="4:5">
      <c r="D61" s="38"/>
      <c r="E61" s="38"/>
    </row>
    <row r="62" spans="4:5">
      <c r="D62" s="38"/>
      <c r="E62" s="38"/>
    </row>
    <row r="63" spans="4:5">
      <c r="D63" s="38"/>
      <c r="E63" s="38"/>
    </row>
    <row r="64" spans="4:5">
      <c r="D64" s="38"/>
      <c r="E64" s="38"/>
    </row>
    <row r="65" spans="4:5">
      <c r="D65" s="38"/>
      <c r="E65" s="38"/>
    </row>
    <row r="66" spans="4:5">
      <c r="D66" s="38"/>
      <c r="E66" s="38"/>
    </row>
    <row r="67" spans="4:5">
      <c r="D67" s="38"/>
      <c r="E67" s="38"/>
    </row>
    <row r="68" spans="4:5">
      <c r="D68" s="38"/>
      <c r="E68" s="38"/>
    </row>
    <row r="69" spans="4:5">
      <c r="D69" s="38"/>
      <c r="E69" s="38"/>
    </row>
    <row r="70" spans="4:5">
      <c r="D70" s="38"/>
      <c r="E70" s="38"/>
    </row>
    <row r="71" spans="4:5">
      <c r="D71" s="38"/>
      <c r="E71" s="38"/>
    </row>
    <row r="72" spans="4:5">
      <c r="D72" s="38"/>
      <c r="E72" s="38"/>
    </row>
    <row r="73" spans="4:5">
      <c r="D73" s="38"/>
      <c r="E73" s="38"/>
    </row>
    <row r="74" spans="4:5">
      <c r="D74" s="38"/>
      <c r="E74" s="38"/>
    </row>
    <row r="75" spans="4:5">
      <c r="D75" s="38"/>
      <c r="E75" s="38"/>
    </row>
    <row r="76" spans="4:5">
      <c r="D76" s="38"/>
      <c r="E76" s="38"/>
    </row>
    <row r="77" spans="4:5">
      <c r="D77" s="38"/>
      <c r="E77" s="38"/>
    </row>
    <row r="78" spans="4:5">
      <c r="D78" s="38"/>
      <c r="E78" s="38"/>
    </row>
    <row r="79" spans="4:5">
      <c r="D79" s="38"/>
      <c r="E79" s="38"/>
    </row>
    <row r="80" spans="4:5">
      <c r="D80" s="38"/>
      <c r="E80" s="38"/>
    </row>
    <row r="81" spans="4:5">
      <c r="D81" s="38"/>
      <c r="E81" s="38"/>
    </row>
    <row r="82" spans="4:5">
      <c r="D82" s="38"/>
      <c r="E82" s="38"/>
    </row>
    <row r="83" spans="4:5">
      <c r="D83" s="38"/>
      <c r="E83" s="38"/>
    </row>
    <row r="84" spans="4:5">
      <c r="D84" s="38"/>
      <c r="E84" s="38"/>
    </row>
    <row r="85" spans="4:5">
      <c r="D85" s="38"/>
      <c r="E85" s="38"/>
    </row>
    <row r="86" spans="4:5">
      <c r="D86" s="38"/>
      <c r="E86" s="38"/>
    </row>
    <row r="87" spans="4:5">
      <c r="D87" s="38"/>
      <c r="E87" s="38"/>
    </row>
    <row r="88" spans="4:5">
      <c r="D88" s="38"/>
      <c r="E88" s="38"/>
    </row>
    <row r="89" spans="4:5">
      <c r="D89" s="38"/>
      <c r="E89" s="38"/>
    </row>
    <row r="90" spans="4:5">
      <c r="D90" s="38"/>
      <c r="E90" s="38"/>
    </row>
    <row r="91" spans="4:5">
      <c r="D91" s="38"/>
      <c r="E91" s="38"/>
    </row>
    <row r="92" spans="4:5">
      <c r="D92" s="38"/>
      <c r="E92" s="38"/>
    </row>
    <row r="93" spans="4:5">
      <c r="D93" s="38"/>
      <c r="E93" s="38"/>
    </row>
    <row r="94" spans="4:5">
      <c r="D94" s="38"/>
      <c r="E94" s="38"/>
    </row>
    <row r="95" spans="4:5">
      <c r="D95" s="38"/>
      <c r="E95" s="38"/>
    </row>
    <row r="96" spans="4:5">
      <c r="D96" s="38"/>
      <c r="E96" s="38"/>
    </row>
    <row r="97" spans="4:5">
      <c r="D97" s="38"/>
      <c r="E97" s="38"/>
    </row>
    <row r="98" spans="4:5">
      <c r="D98" s="38"/>
      <c r="E98" s="38"/>
    </row>
    <row r="99" spans="4:5">
      <c r="D99" s="38"/>
      <c r="E99" s="38"/>
    </row>
    <row r="100" spans="4:5">
      <c r="D100" s="38"/>
      <c r="E100" s="38"/>
    </row>
    <row r="101" spans="4:5">
      <c r="D101" s="38"/>
      <c r="E101" s="38"/>
    </row>
    <row r="102" spans="4:5">
      <c r="D102" s="38"/>
      <c r="E102" s="38"/>
    </row>
    <row r="103" spans="4:5">
      <c r="D103" s="38"/>
      <c r="E103" s="38"/>
    </row>
    <row r="104" spans="4:5">
      <c r="D104" s="38"/>
      <c r="E104" s="38"/>
    </row>
    <row r="105" spans="4:5">
      <c r="D105" s="38"/>
      <c r="E105" s="38"/>
    </row>
    <row r="106" spans="4:5">
      <c r="D106" s="38"/>
      <c r="E106" s="38"/>
    </row>
    <row r="107" spans="4:5">
      <c r="D107" s="38"/>
      <c r="E107" s="38"/>
    </row>
    <row r="108" spans="4:5">
      <c r="D108" s="38"/>
      <c r="E108" s="38"/>
    </row>
    <row r="109" spans="4:5">
      <c r="D109" s="38"/>
      <c r="E109" s="38"/>
    </row>
    <row r="110" spans="4:5">
      <c r="D110" s="38"/>
      <c r="E110" s="38"/>
    </row>
    <row r="111" spans="4:5">
      <c r="D111" s="38"/>
      <c r="E111" s="38"/>
    </row>
    <row r="112" spans="4:5">
      <c r="D112" s="38"/>
      <c r="E112" s="38"/>
    </row>
    <row r="113" spans="4:5">
      <c r="D113" s="38"/>
      <c r="E113" s="38"/>
    </row>
    <row r="114" spans="4:5">
      <c r="D114" s="38"/>
      <c r="E114" s="38"/>
    </row>
    <row r="115" spans="4:5">
      <c r="D115" s="38"/>
      <c r="E115" s="38"/>
    </row>
    <row r="116" spans="4:5">
      <c r="D116" s="38"/>
      <c r="E116" s="38"/>
    </row>
    <row r="117" spans="4:5">
      <c r="D117" s="38"/>
      <c r="E117" s="38"/>
    </row>
    <row r="118" spans="4:5">
      <c r="D118" s="38"/>
      <c r="E118" s="38"/>
    </row>
    <row r="119" spans="4:5">
      <c r="D119" s="38"/>
      <c r="E119" s="38"/>
    </row>
    <row r="120" spans="4:5">
      <c r="D120" s="38"/>
      <c r="E120" s="38"/>
    </row>
    <row r="121" spans="4:5">
      <c r="D121" s="38"/>
      <c r="E121" s="38"/>
    </row>
    <row r="122" spans="4:5">
      <c r="D122" s="38"/>
      <c r="E122" s="38"/>
    </row>
    <row r="123" spans="4:5">
      <c r="D123" s="38"/>
      <c r="E123" s="38"/>
    </row>
    <row r="124" spans="4:5">
      <c r="D124" s="38"/>
      <c r="E124" s="38"/>
    </row>
    <row r="125" spans="4:5">
      <c r="D125" s="38"/>
      <c r="E125" s="38"/>
    </row>
    <row r="126" spans="4:5">
      <c r="D126" s="38"/>
      <c r="E126" s="38"/>
    </row>
    <row r="127" spans="4:5">
      <c r="D127" s="38"/>
      <c r="E127" s="38"/>
    </row>
    <row r="128" spans="4:5">
      <c r="D128" s="38"/>
      <c r="E128" s="38"/>
    </row>
    <row r="129" spans="4:5">
      <c r="D129" s="38"/>
      <c r="E129" s="38"/>
    </row>
    <row r="130" spans="4:5">
      <c r="D130" s="38"/>
      <c r="E130" s="38"/>
    </row>
    <row r="131" spans="4:5">
      <c r="D131" s="38"/>
      <c r="E131" s="38"/>
    </row>
    <row r="132" spans="4:5">
      <c r="D132" s="38"/>
      <c r="E132" s="38"/>
    </row>
    <row r="133" spans="4:5">
      <c r="D133" s="38"/>
      <c r="E133" s="38"/>
    </row>
    <row r="134" spans="4:5">
      <c r="D134" s="38"/>
      <c r="E134" s="38"/>
    </row>
    <row r="135" spans="4:5">
      <c r="D135" s="38"/>
      <c r="E135" s="38"/>
    </row>
  </sheetData>
  <mergeCells count="1">
    <mergeCell ref="A2:J2"/>
  </mergeCells>
  <phoneticPr fontId="0" type="noConversion"/>
  <dataValidations disablePrompts="1" count="1">
    <dataValidation type="list" allowBlank="1" showInputMessage="1" showErrorMessage="1" sqref="G5:G48">
      <formula1>$F$5:$F$18</formula1>
    </dataValidation>
  </dataValidations>
  <printOptions gridLines="1"/>
  <pageMargins left="0.28000000000000003" right="0.59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topLeftCell="A9" zoomScaleNormal="100" workbookViewId="0">
      <selection activeCell="H24" sqref="H24"/>
    </sheetView>
  </sheetViews>
  <sheetFormatPr defaultRowHeight="12.75"/>
  <cols>
    <col min="1" max="1" width="10.85546875" bestFit="1" customWidth="1"/>
    <col min="2" max="2" width="28.140625" bestFit="1" customWidth="1"/>
    <col min="3" max="3" width="10" bestFit="1" customWidth="1"/>
    <col min="4" max="4" width="16.140625" bestFit="1" customWidth="1"/>
    <col min="5" max="5" width="17.7109375" style="2" customWidth="1"/>
    <col min="6" max="6" width="10" style="2" bestFit="1" customWidth="1"/>
    <col min="7" max="7" width="15.5703125" style="2" bestFit="1" customWidth="1"/>
    <col min="8" max="8" width="14.7109375" style="2" customWidth="1"/>
    <col min="9" max="9" width="10" style="2" bestFit="1" customWidth="1"/>
    <col min="10" max="10" width="14.5703125" customWidth="1"/>
    <col min="11" max="11" width="10.7109375" customWidth="1"/>
    <col min="12" max="12" width="10.5703125" customWidth="1"/>
  </cols>
  <sheetData>
    <row r="2" spans="1:12" ht="24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3.5" thickBot="1"/>
    <row r="4" spans="1:12" ht="60" customHeight="1">
      <c r="A4" s="49" t="s">
        <v>4</v>
      </c>
      <c r="B4" s="50"/>
      <c r="C4" s="51"/>
      <c r="D4" s="45" t="s">
        <v>7</v>
      </c>
      <c r="E4" s="46"/>
      <c r="F4" s="46"/>
      <c r="G4" s="45" t="s">
        <v>8</v>
      </c>
      <c r="H4" s="46"/>
      <c r="I4" s="46"/>
      <c r="J4" s="45" t="s">
        <v>80</v>
      </c>
      <c r="K4" s="46"/>
      <c r="L4" s="47"/>
    </row>
    <row r="5" spans="1:12" ht="16.5" thickBot="1">
      <c r="A5" s="15" t="s">
        <v>49</v>
      </c>
      <c r="B5" s="14" t="s">
        <v>5</v>
      </c>
      <c r="C5" s="16" t="s">
        <v>3</v>
      </c>
      <c r="D5" s="21" t="s">
        <v>50</v>
      </c>
      <c r="E5" s="22" t="s">
        <v>6</v>
      </c>
      <c r="F5" s="17" t="s">
        <v>3</v>
      </c>
      <c r="G5" s="26" t="s">
        <v>51</v>
      </c>
      <c r="H5" s="27" t="s">
        <v>6</v>
      </c>
      <c r="I5" s="17" t="s">
        <v>3</v>
      </c>
      <c r="J5" s="21" t="s">
        <v>79</v>
      </c>
      <c r="K5" s="28" t="s">
        <v>6</v>
      </c>
      <c r="L5" s="31" t="s">
        <v>3</v>
      </c>
    </row>
    <row r="6" spans="1:12" ht="13.5" thickTop="1">
      <c r="A6" s="3" t="s">
        <v>11</v>
      </c>
      <c r="B6" s="9" t="s">
        <v>17</v>
      </c>
      <c r="C6" s="6" t="e">
        <f>COUNTIF(Sheet1!#REF!,"B0")</f>
        <v>#REF!</v>
      </c>
      <c r="D6" s="23" t="s">
        <v>84</v>
      </c>
      <c r="E6" s="23" t="s">
        <v>85</v>
      </c>
      <c r="F6" s="6" t="e">
        <f>COUNTIF(Sheet1!#REF!,"0483")</f>
        <v>#REF!</v>
      </c>
      <c r="G6" s="23" t="s">
        <v>108</v>
      </c>
      <c r="H6" s="23" t="s">
        <v>109</v>
      </c>
      <c r="I6" s="6" t="e">
        <f>COUNTIF(Sheet1!#REF!,"2279")</f>
        <v>#REF!</v>
      </c>
      <c r="J6" s="32" t="s">
        <v>1</v>
      </c>
      <c r="K6" s="20" t="s">
        <v>82</v>
      </c>
      <c r="L6" s="8" t="e">
        <f>COUNTIF(Sheet1!#REF!,"R")</f>
        <v>#REF!</v>
      </c>
    </row>
    <row r="7" spans="1:12">
      <c r="A7" s="3" t="s">
        <v>12</v>
      </c>
      <c r="B7" s="9" t="s">
        <v>18</v>
      </c>
      <c r="C7" s="6" t="e">
        <f>COUNTIF(Sheet1!#REF!,"B2")</f>
        <v>#REF!</v>
      </c>
      <c r="D7" s="23" t="s">
        <v>86</v>
      </c>
      <c r="E7" s="23" t="s">
        <v>87</v>
      </c>
      <c r="F7" s="6" t="e">
        <f>COUNTIF(Sheet1!#REF!,"660")</f>
        <v>#REF!</v>
      </c>
      <c r="G7" s="20">
        <v>4461</v>
      </c>
      <c r="H7" s="20" t="s">
        <v>110</v>
      </c>
      <c r="I7" s="6" t="e">
        <f>COUNTIF(Sheet1!#REF!,"4461")</f>
        <v>#REF!</v>
      </c>
      <c r="J7" s="32" t="s">
        <v>2</v>
      </c>
      <c r="K7" s="20" t="s">
        <v>83</v>
      </c>
      <c r="L7" s="8" t="e">
        <f>COUNTIF(Sheet1!#REF!,"C")</f>
        <v>#REF!</v>
      </c>
    </row>
    <row r="8" spans="1:12">
      <c r="A8" s="3" t="s">
        <v>13</v>
      </c>
      <c r="B8" s="9" t="s">
        <v>19</v>
      </c>
      <c r="C8" s="6" t="e">
        <f>COUNTIF(Sheet1!#REF!,"B3")</f>
        <v>#REF!</v>
      </c>
      <c r="D8" s="23" t="s">
        <v>88</v>
      </c>
      <c r="E8" s="23" t="s">
        <v>89</v>
      </c>
      <c r="F8" s="6" t="e">
        <f>COUNTIF(Sheet1!#REF!,"1115")</f>
        <v>#REF!</v>
      </c>
      <c r="G8" s="23" t="s">
        <v>111</v>
      </c>
      <c r="H8" s="23" t="s">
        <v>112</v>
      </c>
      <c r="I8" s="6" t="e">
        <f>COUNTIF(Sheet1!#REF!,"999")</f>
        <v>#REF!</v>
      </c>
      <c r="J8" s="37" t="s">
        <v>81</v>
      </c>
      <c r="K8" s="23" t="s">
        <v>81</v>
      </c>
      <c r="L8" s="8" t="e">
        <f>COUNTIF(Sheet1!#REF!,"SOP")</f>
        <v>#REF!</v>
      </c>
    </row>
    <row r="9" spans="1:12">
      <c r="A9" s="3" t="s">
        <v>14</v>
      </c>
      <c r="B9" s="9" t="s">
        <v>20</v>
      </c>
      <c r="C9" s="6" t="e">
        <f>COUNTIF(Sheet1!#REF!,"B4")</f>
        <v>#REF!</v>
      </c>
      <c r="D9" s="23" t="s">
        <v>90</v>
      </c>
      <c r="E9" s="23" t="s">
        <v>91</v>
      </c>
      <c r="F9" s="6" t="e">
        <f>COUNTIF(Sheet1!#REF!, "1856")</f>
        <v>#REF!</v>
      </c>
      <c r="G9" s="23"/>
      <c r="H9" s="23"/>
      <c r="I9" s="6" t="e">
        <f>COUNTIF(Sheet1!#REF!,"517")</f>
        <v>#REF!</v>
      </c>
      <c r="J9" s="33"/>
      <c r="K9" s="9"/>
      <c r="L9" s="34"/>
    </row>
    <row r="10" spans="1:12">
      <c r="A10" s="3" t="s">
        <v>15</v>
      </c>
      <c r="B10" s="9" t="s">
        <v>21</v>
      </c>
      <c r="C10" s="6" t="e">
        <f>COUNTIF(Sheet1!#REF!,"B7")</f>
        <v>#REF!</v>
      </c>
      <c r="D10" s="23" t="s">
        <v>92</v>
      </c>
      <c r="E10" s="23" t="s">
        <v>93</v>
      </c>
      <c r="F10" s="6" t="e">
        <f>COUNTIF(Sheet1!#REF!,"1939")</f>
        <v>#REF!</v>
      </c>
      <c r="G10" s="23"/>
      <c r="H10" s="23"/>
      <c r="I10" s="6"/>
      <c r="J10" s="33"/>
      <c r="K10" s="9"/>
      <c r="L10" s="34"/>
    </row>
    <row r="11" spans="1:12">
      <c r="A11" s="3" t="s">
        <v>52</v>
      </c>
      <c r="B11" s="9" t="s">
        <v>22</v>
      </c>
      <c r="C11" s="6" t="e">
        <f>COUNTIF(Sheet1!#REF!,"C0")</f>
        <v>#REF!</v>
      </c>
      <c r="D11" s="23" t="s">
        <v>94</v>
      </c>
      <c r="E11" s="23" t="s">
        <v>95</v>
      </c>
      <c r="F11" s="6" t="e">
        <f>COUNTIF(Sheet1!#REF!,"1963")</f>
        <v>#REF!</v>
      </c>
      <c r="G11" s="23"/>
      <c r="H11" s="23"/>
      <c r="I11" s="6"/>
      <c r="J11" s="33"/>
      <c r="K11" s="9"/>
      <c r="L11" s="8"/>
    </row>
    <row r="12" spans="1:12">
      <c r="A12" s="3" t="s">
        <v>53</v>
      </c>
      <c r="B12" s="9" t="s">
        <v>23</v>
      </c>
      <c r="C12" s="6" t="e">
        <f>COUNTIF(Sheet1!#REF!,"C1")</f>
        <v>#REF!</v>
      </c>
      <c r="D12" s="23" t="s">
        <v>96</v>
      </c>
      <c r="E12" s="23" t="s">
        <v>97</v>
      </c>
      <c r="F12" s="6" t="e">
        <f>COUNTIF(Sheet1!#REF!,"2076")</f>
        <v>#REF!</v>
      </c>
      <c r="G12" s="23"/>
      <c r="H12" s="23"/>
      <c r="I12" s="6"/>
      <c r="J12" s="33"/>
      <c r="K12" s="9"/>
      <c r="L12" s="34"/>
    </row>
    <row r="13" spans="1:12">
      <c r="A13" s="3" t="s">
        <v>54</v>
      </c>
      <c r="B13" s="9" t="s">
        <v>24</v>
      </c>
      <c r="C13" s="6" t="e">
        <f>COUNTIF(Sheet1!#REF!,"C2")</f>
        <v>#REF!</v>
      </c>
      <c r="D13" s="23" t="s">
        <v>98</v>
      </c>
      <c r="E13" s="23" t="s">
        <v>99</v>
      </c>
      <c r="F13" s="6" t="e">
        <f>COUNTIF(Sheet1!#REF!,"2650")</f>
        <v>#REF!</v>
      </c>
      <c r="G13" s="23"/>
      <c r="H13" s="23"/>
      <c r="I13" s="6"/>
      <c r="J13" s="33"/>
      <c r="K13" s="9"/>
      <c r="L13" s="34"/>
    </row>
    <row r="14" spans="1:12">
      <c r="A14" s="3" t="s">
        <v>55</v>
      </c>
      <c r="B14" s="9" t="s">
        <v>25</v>
      </c>
      <c r="C14" s="6" t="e">
        <f>COUNTIF(Sheet1!#REF!,"C6")</f>
        <v>#REF!</v>
      </c>
      <c r="D14" s="23" t="s">
        <v>100</v>
      </c>
      <c r="E14" s="23" t="s">
        <v>101</v>
      </c>
      <c r="F14" s="6" t="e">
        <f>COUNTIF(Sheet1!#REF!,"5899")</f>
        <v>#REF!</v>
      </c>
      <c r="G14" s="23"/>
      <c r="H14" s="23"/>
      <c r="I14" s="6"/>
      <c r="J14" s="33"/>
      <c r="K14" s="9"/>
      <c r="L14" s="34"/>
    </row>
    <row r="15" spans="1:12">
      <c r="A15" s="3" t="s">
        <v>56</v>
      </c>
      <c r="B15" s="9" t="s">
        <v>26</v>
      </c>
      <c r="C15" s="6" t="e">
        <f>COUNTIF(Sheet1!#REF!,"C8")</f>
        <v>#REF!</v>
      </c>
      <c r="D15" s="23" t="s">
        <v>102</v>
      </c>
      <c r="E15" s="23" t="s">
        <v>103</v>
      </c>
      <c r="F15" s="6" t="e">
        <f>COUNTIF(Sheet1!#REF!,"8090")</f>
        <v>#REF!</v>
      </c>
      <c r="G15" s="23"/>
      <c r="H15" s="23"/>
      <c r="I15" s="6"/>
      <c r="J15" s="33"/>
      <c r="K15" s="9"/>
      <c r="L15" s="34"/>
    </row>
    <row r="16" spans="1:12">
      <c r="A16" s="3" t="s">
        <v>57</v>
      </c>
      <c r="B16" s="9" t="s">
        <v>27</v>
      </c>
      <c r="C16" s="6" t="e">
        <f>COUNTIF(Sheet1!#REF!,"D0")</f>
        <v>#REF!</v>
      </c>
      <c r="D16" s="23" t="s">
        <v>104</v>
      </c>
      <c r="E16" s="23" t="s">
        <v>105</v>
      </c>
      <c r="F16" s="6" t="e">
        <f>COUNTIF(Sheet1!#REF!,"69467")</f>
        <v>#REF!</v>
      </c>
      <c r="G16" s="23"/>
      <c r="H16" s="23"/>
      <c r="I16" s="6"/>
      <c r="J16" s="33"/>
      <c r="K16" s="9"/>
      <c r="L16" s="34"/>
    </row>
    <row r="17" spans="1:12">
      <c r="A17" s="3" t="s">
        <v>58</v>
      </c>
      <c r="B17" s="9" t="s">
        <v>28</v>
      </c>
      <c r="C17" s="6" t="e">
        <f>COUNTIF(Sheet1!#REF!,"E0")</f>
        <v>#REF!</v>
      </c>
      <c r="D17" s="23" t="s">
        <v>106</v>
      </c>
      <c r="E17" s="23" t="s">
        <v>107</v>
      </c>
      <c r="F17" s="6" t="e">
        <f>COUNTIF(Sheet1!#REF!,"88210")</f>
        <v>#REF!</v>
      </c>
      <c r="G17" s="23"/>
      <c r="H17" s="23"/>
      <c r="I17" s="6"/>
      <c r="J17" s="33"/>
      <c r="K17" s="9"/>
      <c r="L17" s="34"/>
    </row>
    <row r="18" spans="1:12">
      <c r="A18" s="3" t="s">
        <v>59</v>
      </c>
      <c r="B18" s="9" t="s">
        <v>29</v>
      </c>
      <c r="C18" s="6" t="e">
        <f>COUNTIF(Sheet1!#REF!,"E1")</f>
        <v>#REF!</v>
      </c>
      <c r="D18" s="23"/>
      <c r="E18" s="23"/>
      <c r="F18" s="6"/>
      <c r="G18" s="23"/>
      <c r="H18" s="23"/>
      <c r="I18" s="6"/>
      <c r="J18" s="33"/>
      <c r="K18" s="9"/>
      <c r="L18" s="34"/>
    </row>
    <row r="19" spans="1:12">
      <c r="A19" s="3" t="s">
        <v>60</v>
      </c>
      <c r="B19" s="9" t="s">
        <v>30</v>
      </c>
      <c r="C19" s="6" t="e">
        <f>COUNTIF(Sheet1!#REF!,"E2")</f>
        <v>#REF!</v>
      </c>
      <c r="D19" s="23"/>
      <c r="E19" s="23"/>
      <c r="F19" s="6"/>
      <c r="G19" s="18"/>
      <c r="H19" s="19"/>
      <c r="I19" s="6"/>
      <c r="J19" s="33"/>
      <c r="K19" s="9"/>
      <c r="L19" s="34"/>
    </row>
    <row r="20" spans="1:12">
      <c r="A20" s="3" t="s">
        <v>61</v>
      </c>
      <c r="B20" s="9" t="s">
        <v>31</v>
      </c>
      <c r="C20" s="6" t="e">
        <f>COUNTIF(Sheet1!#REF!,"E4")</f>
        <v>#REF!</v>
      </c>
      <c r="D20" s="23"/>
      <c r="E20" s="23"/>
      <c r="F20" s="6"/>
      <c r="G20" s="18"/>
      <c r="H20" s="19"/>
      <c r="I20" s="6"/>
      <c r="J20" s="33"/>
      <c r="K20" s="9"/>
      <c r="L20" s="34"/>
    </row>
    <row r="21" spans="1:12">
      <c r="A21" s="3" t="s">
        <v>62</v>
      </c>
      <c r="B21" s="9" t="s">
        <v>32</v>
      </c>
      <c r="C21" s="6" t="e">
        <f>COUNTIF(Sheet1!#REF!,"E7")</f>
        <v>#REF!</v>
      </c>
      <c r="D21" s="23"/>
      <c r="E21" s="23"/>
      <c r="F21" s="6"/>
      <c r="G21" s="18"/>
      <c r="H21" s="19"/>
      <c r="I21" s="6"/>
      <c r="J21" s="33"/>
      <c r="K21" s="9"/>
      <c r="L21" s="34"/>
    </row>
    <row r="22" spans="1:12">
      <c r="A22" s="3" t="s">
        <v>63</v>
      </c>
      <c r="B22" s="9" t="s">
        <v>33</v>
      </c>
      <c r="C22" s="6" t="e">
        <f>COUNTIF(Sheet1!#REF!,"F0")</f>
        <v>#REF!</v>
      </c>
      <c r="D22" s="23"/>
      <c r="E22" s="23"/>
      <c r="F22" s="6"/>
      <c r="G22" s="18"/>
      <c r="H22" s="19"/>
      <c r="I22" s="6"/>
      <c r="J22" s="33"/>
      <c r="K22" s="9"/>
      <c r="L22" s="34"/>
    </row>
    <row r="23" spans="1:12">
      <c r="A23" s="3" t="s">
        <v>64</v>
      </c>
      <c r="B23" s="9" t="s">
        <v>34</v>
      </c>
      <c r="C23" s="6" t="e">
        <f>COUNTIF(Sheet1!#REF!,"H0")</f>
        <v>#REF!</v>
      </c>
      <c r="D23" s="23"/>
      <c r="E23" s="23"/>
      <c r="F23" s="6"/>
      <c r="G23" s="18"/>
      <c r="H23" s="19"/>
      <c r="I23" s="6"/>
      <c r="J23" s="33"/>
      <c r="K23" s="9"/>
      <c r="L23" s="34"/>
    </row>
    <row r="24" spans="1:12">
      <c r="A24" s="3" t="s">
        <v>16</v>
      </c>
      <c r="B24" s="9" t="s">
        <v>35</v>
      </c>
      <c r="C24" s="6" t="e">
        <f>COUNTIF(Sheet1!#REF!,"J0")</f>
        <v>#REF!</v>
      </c>
      <c r="D24" s="23"/>
      <c r="E24" s="23"/>
      <c r="F24" s="6"/>
      <c r="G24" s="18"/>
      <c r="H24" s="19"/>
      <c r="I24" s="6"/>
      <c r="J24" s="33"/>
      <c r="K24" s="9"/>
      <c r="L24" s="34"/>
    </row>
    <row r="25" spans="1:12">
      <c r="A25" s="3" t="s">
        <v>65</v>
      </c>
      <c r="B25" s="9" t="s">
        <v>36</v>
      </c>
      <c r="C25" s="6" t="e">
        <f>COUNTIF(Sheet1!#REF!,"J3")</f>
        <v>#REF!</v>
      </c>
      <c r="D25" s="23"/>
      <c r="E25" s="23"/>
      <c r="F25" s="6"/>
      <c r="G25" s="18"/>
      <c r="H25" s="19"/>
      <c r="I25" s="6" t="e">
        <f>SUM(I6:I24)</f>
        <v>#REF!</v>
      </c>
      <c r="J25" s="33"/>
      <c r="K25" s="9"/>
      <c r="L25" s="44" t="e">
        <f>SUM(L6:L24)</f>
        <v>#REF!</v>
      </c>
    </row>
    <row r="26" spans="1:12">
      <c r="A26" s="3" t="s">
        <v>66</v>
      </c>
      <c r="B26" s="9" t="s">
        <v>37</v>
      </c>
      <c r="C26" s="6" t="e">
        <f>COUNTIF(Sheet1!#REF!,"J4")</f>
        <v>#REF!</v>
      </c>
      <c r="D26" s="23"/>
      <c r="E26" s="23"/>
      <c r="F26" s="6"/>
      <c r="G26" s="18"/>
      <c r="H26" s="19"/>
      <c r="I26" s="6"/>
      <c r="J26" s="33"/>
      <c r="K26" s="9"/>
      <c r="L26" s="34"/>
    </row>
    <row r="27" spans="1:12">
      <c r="A27" s="3" t="s">
        <v>67</v>
      </c>
      <c r="B27" s="9" t="s">
        <v>38</v>
      </c>
      <c r="C27" s="6" t="e">
        <f>COUNTIF(Sheet1!#REF!,"J5")</f>
        <v>#REF!</v>
      </c>
      <c r="D27" s="23"/>
      <c r="E27" s="23"/>
      <c r="F27" s="6"/>
      <c r="G27" s="18"/>
      <c r="H27" s="19"/>
      <c r="I27" s="6"/>
      <c r="J27" s="33"/>
      <c r="K27" s="9"/>
      <c r="L27" s="34"/>
    </row>
    <row r="28" spans="1:12">
      <c r="A28" s="3" t="s">
        <v>68</v>
      </c>
      <c r="B28" s="9" t="s">
        <v>39</v>
      </c>
      <c r="C28" s="6" t="e">
        <f>COUNTIF(Sheet1!#REF!,"J6")</f>
        <v>#REF!</v>
      </c>
      <c r="D28" s="23"/>
      <c r="E28" s="23" t="s">
        <v>78</v>
      </c>
      <c r="F28" s="6" t="e">
        <f>SUM(F6:F27)</f>
        <v>#REF!</v>
      </c>
      <c r="G28" s="18"/>
      <c r="H28" s="19"/>
      <c r="I28" s="6"/>
      <c r="J28" s="33"/>
      <c r="K28" s="9"/>
      <c r="L28" s="34"/>
    </row>
    <row r="29" spans="1:12">
      <c r="A29" s="3" t="s">
        <v>69</v>
      </c>
      <c r="B29" s="9" t="s">
        <v>40</v>
      </c>
      <c r="C29" s="6" t="e">
        <f>COUNTIF(Sheet1!#REF!,"K0")</f>
        <v>#REF!</v>
      </c>
      <c r="D29" s="23"/>
      <c r="E29" s="23"/>
      <c r="F29" s="6"/>
      <c r="G29" s="18"/>
      <c r="H29" s="19"/>
      <c r="I29" s="6"/>
      <c r="J29" s="33"/>
      <c r="K29" s="9"/>
      <c r="L29" s="34"/>
    </row>
    <row r="30" spans="1:12">
      <c r="A30" s="3" t="s">
        <v>70</v>
      </c>
      <c r="B30" s="9" t="s">
        <v>41</v>
      </c>
      <c r="C30" s="6" t="e">
        <f>COUNTIF(Sheet1!#REF!,"K1")</f>
        <v>#REF!</v>
      </c>
      <c r="D30" s="23"/>
      <c r="E30" s="23"/>
      <c r="F30" s="6"/>
      <c r="G30" s="18"/>
      <c r="H30" s="19"/>
      <c r="I30" s="6"/>
      <c r="J30" s="33"/>
      <c r="K30" s="9"/>
      <c r="L30" s="34"/>
    </row>
    <row r="31" spans="1:12">
      <c r="A31" s="3" t="s">
        <v>71</v>
      </c>
      <c r="B31" s="9" t="s">
        <v>42</v>
      </c>
      <c r="C31" s="6" t="e">
        <f>COUNTIF(Sheet1!#REF!,"K2")</f>
        <v>#REF!</v>
      </c>
      <c r="D31" s="23"/>
      <c r="E31" s="23"/>
      <c r="F31" s="6"/>
      <c r="G31" s="3"/>
      <c r="H31" s="11"/>
      <c r="I31" s="6"/>
      <c r="J31" s="33"/>
      <c r="K31" s="9"/>
      <c r="L31" s="34"/>
    </row>
    <row r="32" spans="1:12">
      <c r="A32" s="3" t="s">
        <v>72</v>
      </c>
      <c r="B32" s="9" t="s">
        <v>43</v>
      </c>
      <c r="C32" s="6" t="e">
        <f>COUNTIF(Sheet1!#REF!,"K4")</f>
        <v>#REF!</v>
      </c>
      <c r="D32" s="23"/>
      <c r="E32" s="23"/>
      <c r="F32" s="6"/>
      <c r="G32" s="3"/>
      <c r="H32" s="11"/>
      <c r="I32" s="6"/>
      <c r="J32" s="33"/>
      <c r="K32" s="9"/>
      <c r="L32" s="34"/>
    </row>
    <row r="33" spans="1:12">
      <c r="A33" s="3" t="s">
        <v>73</v>
      </c>
      <c r="B33" s="9" t="s">
        <v>44</v>
      </c>
      <c r="C33" s="6" t="e">
        <f>COUNTIF(Sheet1!#REF!,"K5")</f>
        <v>#REF!</v>
      </c>
      <c r="D33" s="23"/>
      <c r="E33" s="23"/>
      <c r="F33" s="6"/>
      <c r="G33" s="3"/>
      <c r="H33" s="11"/>
      <c r="I33" s="6"/>
      <c r="J33" s="33"/>
      <c r="K33" s="9"/>
      <c r="L33" s="34"/>
    </row>
    <row r="34" spans="1:12">
      <c r="A34" s="3" t="s">
        <v>74</v>
      </c>
      <c r="B34" s="9" t="s">
        <v>45</v>
      </c>
      <c r="C34" s="6" t="e">
        <f>COUNTIF(Sheet1!#REF!,"K6")</f>
        <v>#REF!</v>
      </c>
      <c r="D34" s="23"/>
      <c r="E34" s="23"/>
      <c r="F34" s="6"/>
      <c r="G34" s="3"/>
      <c r="H34" s="11"/>
      <c r="I34" s="6"/>
      <c r="J34" s="33"/>
      <c r="K34" s="9"/>
      <c r="L34" s="34"/>
    </row>
    <row r="35" spans="1:12">
      <c r="A35" s="3" t="s">
        <v>75</v>
      </c>
      <c r="B35" s="9" t="s">
        <v>46</v>
      </c>
      <c r="C35" s="6" t="e">
        <f>COUNTIF(Sheet1!#REF!,"L0")</f>
        <v>#REF!</v>
      </c>
      <c r="D35" s="23"/>
      <c r="E35" s="23"/>
      <c r="F35" s="6"/>
      <c r="G35" s="3"/>
      <c r="H35" s="11"/>
      <c r="I35" s="6"/>
      <c r="J35" s="33"/>
      <c r="K35" s="9"/>
      <c r="L35" s="34"/>
    </row>
    <row r="36" spans="1:12">
      <c r="A36" s="3" t="s">
        <v>76</v>
      </c>
      <c r="B36" s="9" t="s">
        <v>47</v>
      </c>
      <c r="C36" s="6" t="e">
        <f>COUNTIF(Sheet1!#REF!,"N0")</f>
        <v>#REF!</v>
      </c>
      <c r="D36" s="23"/>
      <c r="E36" s="23"/>
      <c r="F36" s="6"/>
      <c r="G36" s="3"/>
      <c r="H36" s="11"/>
      <c r="I36" s="6"/>
      <c r="J36" s="33"/>
      <c r="K36" s="9"/>
      <c r="L36" s="34"/>
    </row>
    <row r="37" spans="1:12" ht="13.5" thickBot="1">
      <c r="A37" s="4" t="s">
        <v>77</v>
      </c>
      <c r="B37" s="10" t="s">
        <v>48</v>
      </c>
      <c r="C37" s="12" t="e">
        <f>COUNTIF(Sheet1!#REF!,"R9")</f>
        <v>#REF!</v>
      </c>
      <c r="D37" s="24"/>
      <c r="E37" s="25"/>
      <c r="F37" s="12"/>
      <c r="G37" s="4"/>
      <c r="H37" s="13"/>
      <c r="I37" s="12"/>
      <c r="J37" s="35"/>
      <c r="K37" s="10"/>
      <c r="L37" s="36"/>
    </row>
    <row r="38" spans="1:12">
      <c r="C38" s="2" t="e">
        <f>SUM(C6:C37)</f>
        <v>#REF!</v>
      </c>
      <c r="E38" s="6"/>
      <c r="F38" s="6"/>
      <c r="G38" s="6"/>
      <c r="H38" s="6"/>
      <c r="I38" s="6"/>
    </row>
  </sheetData>
  <mergeCells count="5">
    <mergeCell ref="J4:L4"/>
    <mergeCell ref="A2:L2"/>
    <mergeCell ref="D4:F4"/>
    <mergeCell ref="G4:I4"/>
    <mergeCell ref="A4:C4"/>
  </mergeCells>
  <phoneticPr fontId="0" type="noConversion"/>
  <pageMargins left="0.56999999999999995" right="0.59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Q8" sqref="Q8:Q9"/>
    </sheetView>
  </sheetViews>
  <sheetFormatPr defaultRowHeight="12.75"/>
  <sheetData/>
  <phoneticPr fontId="0" type="noConversion"/>
  <pageMargins left="0.75" right="0.75" top="1" bottom="1" header="0.5" footer="0.5"/>
  <pageSetup scale="10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Adv._Number</vt:lpstr>
      <vt:lpstr>Adv_Number2</vt:lpstr>
      <vt:lpstr>Adv_Number3</vt:lpstr>
      <vt:lpstr>Op_Codes</vt:lpstr>
      <vt:lpstr>Sheet2!Print_Area</vt:lpstr>
      <vt:lpstr>Repair_Category</vt:lpstr>
      <vt:lpstr>Tech_Number</vt:lpstr>
      <vt:lpstr>Tech_Number2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CEO/CDS</dc:title>
  <dc:subject>Collision Shop</dc:subject>
  <dc:creator>Walter McIntyre</dc:creator>
  <dc:description>Comeback Repair Log</dc:description>
  <cp:lastModifiedBy>Walt McIntyre</cp:lastModifiedBy>
  <cp:lastPrinted>2008-06-19T13:24:45Z</cp:lastPrinted>
  <dcterms:created xsi:type="dcterms:W3CDTF">2008-01-11T17:17:01Z</dcterms:created>
  <dcterms:modified xsi:type="dcterms:W3CDTF">2014-09-18T21:38:01Z</dcterms:modified>
</cp:coreProperties>
</file>